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021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craigmoffett/Starthmore Rego 2018/Team Manager /"/>
    </mc:Choice>
  </mc:AlternateContent>
  <bookViews>
    <workbookView xWindow="0" yWindow="460" windowWidth="51200" windowHeight="267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Sheet1!$Z$2:$AC$43</definedName>
    <definedName name="_xlnm.Print_Area" localSheetId="0">Sheet1!$A$1:$AC$44</definedName>
  </definedNames>
  <calcPr calcId="171027" calcMode="manual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41" i="1" l="1"/>
  <c r="AC35" i="1"/>
  <c r="F32" i="1"/>
  <c r="G32" i="1"/>
  <c r="H32" i="1"/>
  <c r="I32" i="1"/>
  <c r="I36" i="1" s="1"/>
  <c r="I37" i="1" s="1"/>
  <c r="J32" i="1"/>
  <c r="K32" i="1"/>
  <c r="L32" i="1"/>
  <c r="M32" i="1"/>
  <c r="M36" i="1" s="1"/>
  <c r="M37" i="1" s="1"/>
  <c r="N32" i="1"/>
  <c r="O32" i="1"/>
  <c r="P32" i="1"/>
  <c r="Q32" i="1"/>
  <c r="Q36" i="1" s="1"/>
  <c r="Q37" i="1" s="1"/>
  <c r="R32" i="1"/>
  <c r="S32" i="1"/>
  <c r="T32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F35" i="1"/>
  <c r="F36" i="1" s="1"/>
  <c r="F37" i="1" s="1"/>
  <c r="G35" i="1"/>
  <c r="H35" i="1"/>
  <c r="I35" i="1"/>
  <c r="J35" i="1"/>
  <c r="J36" i="1" s="1"/>
  <c r="J37" i="1" s="1"/>
  <c r="K35" i="1"/>
  <c r="L35" i="1"/>
  <c r="M35" i="1"/>
  <c r="N35" i="1"/>
  <c r="N36" i="1" s="1"/>
  <c r="N37" i="1" s="1"/>
  <c r="O35" i="1"/>
  <c r="P35" i="1"/>
  <c r="Q35" i="1"/>
  <c r="R35" i="1"/>
  <c r="R36" i="1" s="1"/>
  <c r="R37" i="1" s="1"/>
  <c r="S35" i="1"/>
  <c r="T35" i="1"/>
  <c r="G36" i="1"/>
  <c r="G37" i="1" s="1"/>
  <c r="H36" i="1"/>
  <c r="K36" i="1"/>
  <c r="K37" i="1" s="1"/>
  <c r="L36" i="1"/>
  <c r="O36" i="1"/>
  <c r="O37" i="1" s="1"/>
  <c r="P36" i="1"/>
  <c r="S36" i="1"/>
  <c r="S37" i="1" s="1"/>
  <c r="T36" i="1"/>
  <c r="H37" i="1"/>
  <c r="L37" i="1"/>
  <c r="P37" i="1"/>
  <c r="T37" i="1"/>
  <c r="E35" i="1"/>
  <c r="AC31" i="1" s="1"/>
  <c r="E33" i="1"/>
  <c r="E32" i="1"/>
  <c r="E36" i="1" s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E28" i="1"/>
  <c r="AB3" i="1"/>
  <c r="AB28" i="1" s="1"/>
  <c r="AA3" i="1"/>
  <c r="AC3" i="1" s="1"/>
  <c r="AC11" i="1"/>
  <c r="AC12" i="1"/>
  <c r="AC15" i="1"/>
  <c r="AC16" i="1"/>
  <c r="AC19" i="1"/>
  <c r="AC20" i="1"/>
  <c r="AC23" i="1"/>
  <c r="AC24" i="1"/>
  <c r="AA9" i="1"/>
  <c r="AC9" i="1" s="1"/>
  <c r="AA4" i="1"/>
  <c r="AC4" i="1" s="1"/>
  <c r="AA5" i="1"/>
  <c r="AC5" i="1" s="1"/>
  <c r="AA6" i="1"/>
  <c r="AC6" i="1" s="1"/>
  <c r="AA7" i="1"/>
  <c r="AC7" i="1" s="1"/>
  <c r="AA8" i="1"/>
  <c r="AC8" i="1" s="1"/>
  <c r="AA10" i="1"/>
  <c r="AA11" i="1"/>
  <c r="AA12" i="1"/>
  <c r="AA13" i="1"/>
  <c r="AC13" i="1" s="1"/>
  <c r="AA14" i="1"/>
  <c r="AA15" i="1"/>
  <c r="AA16" i="1"/>
  <c r="AA17" i="1"/>
  <c r="AC17" i="1" s="1"/>
  <c r="AA18" i="1"/>
  <c r="AA19" i="1"/>
  <c r="AA20" i="1"/>
  <c r="AA21" i="1"/>
  <c r="AC21" i="1" s="1"/>
  <c r="AA22" i="1"/>
  <c r="AA23" i="1"/>
  <c r="AA24" i="1"/>
  <c r="AA25" i="1"/>
  <c r="AC25" i="1" s="1"/>
  <c r="AA26" i="1"/>
  <c r="AB4" i="1"/>
  <c r="AB5" i="1"/>
  <c r="AB6" i="1"/>
  <c r="AB7" i="1"/>
  <c r="AB8" i="1"/>
  <c r="AB9" i="1"/>
  <c r="AB10" i="1"/>
  <c r="AC10" i="1" s="1"/>
  <c r="AB11" i="1"/>
  <c r="AB12" i="1"/>
  <c r="AB13" i="1"/>
  <c r="AB14" i="1"/>
  <c r="AC14" i="1" s="1"/>
  <c r="AB15" i="1"/>
  <c r="AB16" i="1"/>
  <c r="AB17" i="1"/>
  <c r="AB18" i="1"/>
  <c r="AC18" i="1" s="1"/>
  <c r="AB19" i="1"/>
  <c r="AB20" i="1"/>
  <c r="AB21" i="1"/>
  <c r="AB22" i="1"/>
  <c r="AC22" i="1" s="1"/>
  <c r="AB23" i="1"/>
  <c r="AB24" i="1"/>
  <c r="AB25" i="1"/>
  <c r="AB26" i="1"/>
  <c r="AC26" i="1" s="1"/>
  <c r="AC28" i="1" l="1"/>
  <c r="AC30" i="1"/>
  <c r="AC32" i="1" s="1"/>
  <c r="E37" i="1"/>
  <c r="AH9" i="1"/>
  <c r="AH8" i="1"/>
  <c r="AH7" i="1"/>
  <c r="AH6" i="1"/>
  <c r="AH5" i="1"/>
  <c r="AH4" i="1"/>
  <c r="AH3" i="1"/>
  <c r="AH10" i="1" s="1"/>
  <c r="T28" i="1"/>
  <c r="D28" i="1" s="1"/>
  <c r="AA27" i="1"/>
  <c r="AA28" i="1" s="1"/>
  <c r="AC29" i="1" l="1"/>
  <c r="AC40" i="1"/>
  <c r="AC42" i="1" s="1"/>
  <c r="AC37" i="1"/>
  <c r="AC38" i="1"/>
  <c r="AC36" i="1"/>
  <c r="AC39" i="1" l="1"/>
  <c r="AC43" i="1"/>
</calcChain>
</file>

<file path=xl/sharedStrings.xml><?xml version="1.0" encoding="utf-8"?>
<sst xmlns="http://schemas.openxmlformats.org/spreadsheetml/2006/main" count="60" uniqueCount="52">
  <si>
    <t>Jumper</t>
  </si>
  <si>
    <t>First Name</t>
  </si>
  <si>
    <t>Surname</t>
  </si>
  <si>
    <t>Rnd 1</t>
  </si>
  <si>
    <t>Rnd 2</t>
  </si>
  <si>
    <t>Rnd 3</t>
  </si>
  <si>
    <t>Rnd 4</t>
  </si>
  <si>
    <t>Rnd 5</t>
  </si>
  <si>
    <t>Rnd 6</t>
  </si>
  <si>
    <t>Rnd 7</t>
  </si>
  <si>
    <t>Rnd 8</t>
  </si>
  <si>
    <t>Rnd 9</t>
  </si>
  <si>
    <t>Rnd 10</t>
  </si>
  <si>
    <t>Rnd 11</t>
  </si>
  <si>
    <t>Rnd 12</t>
  </si>
  <si>
    <t>Rnd 13</t>
  </si>
  <si>
    <t>Rnd 14</t>
  </si>
  <si>
    <t xml:space="preserve">Total </t>
  </si>
  <si>
    <t>Fees Owing</t>
  </si>
  <si>
    <t>paid</t>
  </si>
  <si>
    <t>Collected</t>
  </si>
  <si>
    <t>Match Fees paid</t>
  </si>
  <si>
    <t>Snakes</t>
  </si>
  <si>
    <t>Players</t>
  </si>
  <si>
    <t>$2 Kitty</t>
  </si>
  <si>
    <t>Match Fees Out</t>
  </si>
  <si>
    <t>Total Out</t>
  </si>
  <si>
    <t>Balance</t>
  </si>
  <si>
    <t>Match Fee in</t>
  </si>
  <si>
    <t>Kitty In</t>
  </si>
  <si>
    <t>Kitty Out</t>
  </si>
  <si>
    <t>Bal Match Fee</t>
  </si>
  <si>
    <t>Bal Kitty</t>
  </si>
  <si>
    <t>Rnd 15</t>
  </si>
  <si>
    <t>Rnd 16</t>
  </si>
  <si>
    <t>U13s</t>
  </si>
  <si>
    <t xml:space="preserve">games played
</t>
  </si>
  <si>
    <t>Sibling Boundary</t>
  </si>
  <si>
    <t>Sibling</t>
  </si>
  <si>
    <t>COLLECTED</t>
  </si>
  <si>
    <t>Player Fee Subtotal</t>
  </si>
  <si>
    <t>Due
$8 per game</t>
  </si>
  <si>
    <t>…..</t>
  </si>
  <si>
    <t>Match Fee/BoundOut</t>
  </si>
  <si>
    <t>Fees Out</t>
  </si>
  <si>
    <t>Paid in arrears</t>
  </si>
  <si>
    <t>short or credit</t>
  </si>
  <si>
    <t>Note/coin</t>
  </si>
  <si>
    <t>Amount</t>
  </si>
  <si>
    <t>TOTALS</t>
  </si>
  <si>
    <t>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</si>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</sst>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$&quot;#,##0"/>
  </numFmts>
  <fonts count="20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 tint="-0.34998626667073579"/>
      <name val="Arial Narrow"/>
      <family val="2"/>
    </font>
    <font>
      <b/>
      <sz val="9"/>
      <color theme="1" tint="0.34998626667073579"/>
      <name val="Arial Narrow"/>
      <family val="2"/>
    </font>
    <font>
      <sz val="9"/>
      <color theme="1" tint="0.34998626667073579"/>
      <name val="Arial Narrow"/>
      <family val="2"/>
    </font>
    <font>
      <i/>
      <sz val="9"/>
      <color theme="1" tint="0.34998626667073579"/>
      <name val="Arial Narrow"/>
      <family val="2"/>
    </font>
    <font>
      <b/>
      <sz val="8"/>
      <color theme="1" tint="0.34998626667073579"/>
      <name val="Arial Narrow"/>
      <family val="2"/>
    </font>
    <font>
      <sz val="8"/>
      <color theme="1" tint="0.34998626667073579"/>
      <name val="Arial Narrow"/>
      <family val="2"/>
    </font>
    <font>
      <sz val="8"/>
      <color theme="0" tint="-0.34998626667073579"/>
      <name val="Arial Narrow"/>
      <family val="2"/>
    </font>
    <font>
      <b/>
      <sz val="11"/>
      <color theme="1" tint="0.34998626667073579"/>
      <name val="Arial Narrow"/>
      <family val="2"/>
    </font>
    <font>
      <b/>
      <sz val="9"/>
      <color rgb="FFFF0000"/>
      <name val="Arial Narrow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 tint="-4.9989318521683403E-2"/>
      <name val="Arial Narrow"/>
      <family val="2"/>
    </font>
    <font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 tint="-0.14999847407452621"/>
      </patternFill>
    </fill>
  </fills>
  <borders count="6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medium">
        <color theme="0" tint="-0.34998626667073579"/>
      </right>
      <top style="medium">
        <color theme="1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1"/>
      </right>
      <top style="medium">
        <color theme="1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1"/>
      </right>
      <top style="medium">
        <color theme="0" tint="-0.34998626667073579"/>
      </top>
      <bottom/>
      <diagonal/>
    </border>
    <border>
      <left style="medium">
        <color theme="1"/>
      </left>
      <right style="medium">
        <color theme="0" tint="-0.34998626667073579"/>
      </right>
      <top style="medium">
        <color theme="0" tint="-0.34998626667073579"/>
      </top>
      <bottom style="medium">
        <color theme="1"/>
      </bottom>
      <diagonal/>
    </border>
    <border>
      <left style="medium">
        <color theme="0" tint="-0.34998626667073579"/>
      </left>
      <right style="medium">
        <color theme="1"/>
      </right>
      <top style="medium">
        <color theme="0" tint="-0.34998626667073579"/>
      </top>
      <bottom style="medium">
        <color theme="1"/>
      </bottom>
      <diagonal/>
    </border>
    <border>
      <left style="medium">
        <color theme="1"/>
      </left>
      <right style="medium">
        <color theme="0" tint="-0.34998626667073579"/>
      </right>
      <top style="medium">
        <color theme="0" tint="-0.34998626667073579"/>
      </top>
      <bottom style="thin">
        <color theme="1"/>
      </bottom>
      <diagonal/>
    </border>
    <border>
      <left style="medium">
        <color theme="0" tint="-0.34998626667073579"/>
      </left>
      <right style="medium">
        <color theme="1"/>
      </right>
      <top style="medium">
        <color theme="0" tint="-0.34998626667073579"/>
      </top>
      <bottom style="thin">
        <color theme="1"/>
      </bottom>
      <diagonal/>
    </border>
    <border>
      <left style="medium">
        <color theme="1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1"/>
      </right>
      <top/>
      <bottom style="medium">
        <color theme="0" tint="-0.34998626667073579"/>
      </bottom>
      <diagonal/>
    </border>
    <border>
      <left style="medium">
        <color theme="1"/>
      </left>
      <right style="medium">
        <color theme="0" tint="-0.34998626667073579"/>
      </right>
      <top/>
      <bottom/>
      <diagonal/>
    </border>
    <border>
      <left style="thin">
        <color auto="1"/>
      </left>
      <right style="thin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/>
      <bottom style="dott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tted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theme="0" tint="-0.34998626667073579"/>
      </right>
      <top style="dotted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/>
      <diagonal/>
    </border>
    <border>
      <left style="medium">
        <color theme="1"/>
      </left>
      <right style="medium">
        <color theme="0" tint="-0.34998626667073579"/>
      </right>
      <top/>
      <bottom style="medium">
        <color theme="1"/>
      </bottom>
      <diagonal/>
    </border>
    <border>
      <left style="medium">
        <color theme="0" tint="-0.34998626667073579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0" tint="-0.34998626667073579"/>
      </right>
      <top style="thick">
        <color auto="1"/>
      </top>
      <bottom style="double">
        <color theme="1"/>
      </bottom>
      <diagonal/>
    </border>
    <border>
      <left style="medium">
        <color theme="0" tint="-0.34998626667073579"/>
      </left>
      <right style="medium">
        <color theme="1"/>
      </right>
      <top style="thick">
        <color auto="1"/>
      </top>
      <bottom style="double">
        <color theme="1"/>
      </bottom>
      <diagonal/>
    </border>
    <border>
      <left style="medium">
        <color theme="1"/>
      </left>
      <right style="medium">
        <color theme="0" tint="-0.34998626667073579"/>
      </right>
      <top style="double">
        <color theme="1"/>
      </top>
      <bottom style="medium">
        <color theme="1"/>
      </bottom>
      <diagonal/>
    </border>
    <border>
      <left style="medium">
        <color theme="0" tint="-0.34998626667073579"/>
      </left>
      <right style="medium">
        <color theme="1"/>
      </right>
      <top style="double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0" tint="-0.34998626667073579"/>
      </right>
      <top style="medium">
        <color theme="0" tint="-0.34998626667073579"/>
      </top>
      <bottom style="double">
        <color theme="1"/>
      </bottom>
      <diagonal/>
    </border>
    <border>
      <left style="medium">
        <color theme="0" tint="-0.34998626667073579"/>
      </left>
      <right style="medium">
        <color theme="1"/>
      </right>
      <top style="medium">
        <color theme="0" tint="-0.34998626667073579"/>
      </top>
      <bottom style="double">
        <color theme="1"/>
      </bottom>
      <diagonal/>
    </border>
    <border>
      <left style="medium">
        <color rgb="FFFF0000"/>
      </left>
      <right style="thin">
        <color theme="0" tint="-0.34998626667073579"/>
      </right>
      <top style="medium">
        <color rgb="FFFF0000"/>
      </top>
      <bottom style="medium">
        <color rgb="FFFF0000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theme="0" tint="-0.34998626667073579"/>
      </right>
      <top style="medium">
        <color rgb="FFFF000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rgb="FFFF0000"/>
      </top>
      <bottom/>
      <diagonal/>
    </border>
    <border>
      <left style="medium">
        <color rgb="FFFF0000"/>
      </left>
      <right style="thin">
        <color theme="0" tint="-0.34998626667073579"/>
      </right>
      <top style="dotted">
        <color auto="1"/>
      </top>
      <bottom style="medium">
        <color rgb="FFFF0000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auto="1"/>
      </top>
      <bottom style="medium">
        <color rgb="FFFF0000"/>
      </bottom>
      <diagonal/>
    </border>
    <border>
      <left style="medium">
        <color theme="1"/>
      </left>
      <right style="medium">
        <color theme="0" tint="-0.34998626667073579"/>
      </right>
      <top style="medium">
        <color theme="1"/>
      </top>
      <bottom/>
      <diagonal/>
    </border>
    <border>
      <left style="medium">
        <color theme="0" tint="-0.34998626667073579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0" tint="-0.34998626667073579"/>
      </right>
      <top/>
      <bottom style="thin">
        <color theme="1"/>
      </bottom>
      <diagonal/>
    </border>
    <border>
      <left style="medium">
        <color theme="0" tint="-0.34998626667073579"/>
      </left>
      <right style="medium">
        <color theme="1"/>
      </right>
      <top/>
      <bottom style="thin">
        <color theme="1"/>
      </bottom>
      <diagonal/>
    </border>
    <border>
      <left style="thick">
        <color theme="1"/>
      </left>
      <right style="medium">
        <color theme="0" tint="-0.34998626667073579"/>
      </right>
      <top style="thick">
        <color theme="1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ck">
        <color theme="1"/>
      </right>
      <top style="thick">
        <color theme="1"/>
      </top>
      <bottom style="medium">
        <color theme="0" tint="-0.34998626667073579"/>
      </bottom>
      <diagonal/>
    </border>
    <border>
      <left style="thick">
        <color theme="1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ck">
        <color theme="1"/>
      </right>
      <top style="medium">
        <color theme="0" tint="-0.34998626667073579"/>
      </top>
      <bottom/>
      <diagonal/>
    </border>
    <border>
      <left style="thick">
        <color theme="1"/>
      </left>
      <right style="medium">
        <color theme="0" tint="-0.34998626667073579"/>
      </right>
      <top style="medium">
        <color theme="0" tint="-0.34998626667073579"/>
      </top>
      <bottom style="thick">
        <color theme="1"/>
      </bottom>
      <diagonal/>
    </border>
    <border>
      <left style="medium">
        <color theme="0" tint="-0.34998626667073579"/>
      </left>
      <right style="thick">
        <color theme="1"/>
      </right>
      <top style="medium">
        <color theme="0" tint="-0.34998626667073579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medium">
        <color theme="1"/>
      </right>
      <top style="medium">
        <color auto="1"/>
      </top>
      <bottom style="thick">
        <color auto="1"/>
      </bottom>
      <diagonal/>
    </border>
    <border>
      <left style="thick">
        <color theme="0" tint="-0.14993743705557422"/>
      </left>
      <right style="thin">
        <color theme="0" tint="-0.14993743705557422"/>
      </right>
      <top style="thick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ck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ck">
        <color theme="0" tint="-0.14993743705557422"/>
      </right>
      <top style="thick">
        <color theme="0" tint="-0.14993743705557422"/>
      </top>
      <bottom style="thin">
        <color theme="0" tint="-0.14993743705557422"/>
      </bottom>
      <diagonal/>
    </border>
    <border>
      <left style="thick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ck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ck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ck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ck">
        <color theme="0" tint="-0.14993743705557422"/>
      </right>
      <top style="double">
        <color theme="0" tint="-0.14990691854609822"/>
      </top>
      <bottom style="thick">
        <color theme="0" tint="-0.14993743705557422"/>
      </bottom>
      <diagonal/>
    </border>
    <border>
      <left style="thick">
        <color theme="0" tint="-0.14993743705557422"/>
      </left>
      <right/>
      <top style="double">
        <color theme="0" tint="-0.14990691854609822"/>
      </top>
      <bottom style="thick">
        <color theme="0" tint="-0.14993743705557422"/>
      </bottom>
      <diagonal/>
    </border>
    <border>
      <left/>
      <right style="thin">
        <color theme="0" tint="-0.14993743705557422"/>
      </right>
      <top style="double">
        <color theme="0" tint="-0.14990691854609822"/>
      </top>
      <bottom style="thick">
        <color theme="0" tint="-0.14993743705557422"/>
      </bottom>
      <diagonal/>
    </border>
  </borders>
  <cellStyleXfs count="34">
    <xf numFmtId="0" fontId="0" fillId="0" borderId="0"/>
    <xf numFmtId="0" fontId="1" fillId="2" borderId="1" applyNumberForma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4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3" borderId="0" xfId="0" applyFont="1" applyFill="1" applyAlignment="1">
      <alignment horizontal="left"/>
    </xf>
    <xf numFmtId="0" fontId="5" fillId="5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5" borderId="2" xfId="0" applyFont="1" applyFill="1" applyBorder="1" applyAlignment="1">
      <alignment horizontal="center" vertical="top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6" borderId="18" xfId="0" applyFill="1" applyBorder="1"/>
    <xf numFmtId="164" fontId="5" fillId="0" borderId="19" xfId="0" applyNumberFormat="1" applyFont="1" applyBorder="1"/>
    <xf numFmtId="166" fontId="1" fillId="2" borderId="20" xfId="1" applyNumberFormat="1" applyBorder="1" applyAlignment="1">
      <alignment horizontal="center"/>
    </xf>
    <xf numFmtId="166" fontId="1" fillId="2" borderId="19" xfId="1" applyNumberFormat="1" applyBorder="1" applyAlignment="1">
      <alignment horizontal="center"/>
    </xf>
    <xf numFmtId="0" fontId="8" fillId="0" borderId="13" xfId="0" applyFont="1" applyBorder="1"/>
    <xf numFmtId="0" fontId="8" fillId="0" borderId="14" xfId="0" applyFont="1" applyBorder="1"/>
    <xf numFmtId="164" fontId="8" fillId="0" borderId="14" xfId="0" applyNumberFormat="1" applyFont="1" applyBorder="1"/>
    <xf numFmtId="0" fontId="8" fillId="0" borderId="3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8" fillId="0" borderId="0" xfId="0" applyFont="1"/>
    <xf numFmtId="164" fontId="0" fillId="6" borderId="18" xfId="0" applyNumberFormat="1" applyFill="1" applyBorder="1"/>
    <xf numFmtId="0" fontId="8" fillId="0" borderId="21" xfId="0" applyFont="1" applyBorder="1"/>
    <xf numFmtId="164" fontId="8" fillId="0" borderId="22" xfId="0" applyNumberFormat="1" applyFont="1" applyBorder="1"/>
    <xf numFmtId="0" fontId="5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left"/>
    </xf>
    <xf numFmtId="0" fontId="8" fillId="0" borderId="8" xfId="0" applyFont="1" applyBorder="1" applyAlignment="1">
      <alignment horizontal="righ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166" fontId="8" fillId="0" borderId="9" xfId="0" applyNumberFormat="1" applyFont="1" applyBorder="1"/>
    <xf numFmtId="0" fontId="8" fillId="0" borderId="25" xfId="0" applyFont="1" applyBorder="1"/>
    <xf numFmtId="166" fontId="7" fillId="0" borderId="26" xfId="0" applyNumberFormat="1" applyFont="1" applyBorder="1" applyAlignment="1">
      <alignment horizontal="left"/>
    </xf>
    <xf numFmtId="0" fontId="8" fillId="0" borderId="12" xfId="0" applyFont="1" applyBorder="1" applyAlignment="1">
      <alignment horizontal="right"/>
    </xf>
    <xf numFmtId="0" fontId="8" fillId="0" borderId="27" xfId="0" applyFont="1" applyBorder="1" applyAlignment="1">
      <alignment horizontal="right"/>
    </xf>
    <xf numFmtId="166" fontId="7" fillId="0" borderId="28" xfId="0" applyNumberFormat="1" applyFont="1" applyBorder="1" applyAlignment="1">
      <alignment horizontal="left"/>
    </xf>
    <xf numFmtId="0" fontId="9" fillId="0" borderId="23" xfId="0" applyFont="1" applyFill="1" applyBorder="1" applyAlignment="1">
      <alignment horizontal="left"/>
    </xf>
    <xf numFmtId="0" fontId="8" fillId="0" borderId="29" xfId="0" applyFont="1" applyBorder="1" applyAlignment="1">
      <alignment horizontal="center" vertical="center"/>
    </xf>
    <xf numFmtId="0" fontId="13" fillId="7" borderId="23" xfId="0" applyFont="1" applyFill="1" applyBorder="1" applyAlignment="1">
      <alignment horizontal="right"/>
    </xf>
    <xf numFmtId="166" fontId="13" fillId="7" borderId="24" xfId="0" applyNumberFormat="1" applyFont="1" applyFill="1" applyBorder="1" applyAlignment="1">
      <alignment horizontal="left"/>
    </xf>
    <xf numFmtId="0" fontId="14" fillId="0" borderId="31" xfId="0" applyFont="1" applyBorder="1"/>
    <xf numFmtId="164" fontId="14" fillId="0" borderId="32" xfId="0" applyNumberFormat="1" applyFont="1" applyBorder="1"/>
    <xf numFmtId="0" fontId="8" fillId="0" borderId="33" xfId="0" applyFont="1" applyBorder="1"/>
    <xf numFmtId="164" fontId="8" fillId="0" borderId="34" xfId="0" applyNumberFormat="1" applyFont="1" applyBorder="1"/>
    <xf numFmtId="0" fontId="8" fillId="0" borderId="35" xfId="0" applyFont="1" applyBorder="1"/>
    <xf numFmtId="164" fontId="8" fillId="0" borderId="36" xfId="0" applyNumberFormat="1" applyFont="1" applyBorder="1"/>
    <xf numFmtId="0" fontId="7" fillId="7" borderId="6" xfId="0" applyFont="1" applyFill="1" applyBorder="1"/>
    <xf numFmtId="166" fontId="7" fillId="7" borderId="7" xfId="0" applyNumberFormat="1" applyFont="1" applyFill="1" applyBorder="1" applyAlignment="1">
      <alignment horizontal="left"/>
    </xf>
    <xf numFmtId="166" fontId="8" fillId="0" borderId="11" xfId="0" applyNumberFormat="1" applyFont="1" applyBorder="1" applyAlignment="1">
      <alignment horizontal="right"/>
    </xf>
    <xf numFmtId="166" fontId="8" fillId="0" borderId="5" xfId="0" applyNumberFormat="1" applyFont="1" applyBorder="1" applyAlignment="1">
      <alignment horizontal="right"/>
    </xf>
    <xf numFmtId="166" fontId="8" fillId="0" borderId="4" xfId="0" applyNumberFormat="1" applyFont="1" applyBorder="1" applyAlignment="1">
      <alignment horizontal="right"/>
    </xf>
    <xf numFmtId="166" fontId="8" fillId="0" borderId="30" xfId="0" applyNumberFormat="1" applyFont="1" applyBorder="1" applyAlignment="1">
      <alignment horizontal="right"/>
    </xf>
    <xf numFmtId="166" fontId="8" fillId="0" borderId="24" xfId="0" applyNumberFormat="1" applyFont="1" applyBorder="1" applyAlignment="1">
      <alignment horizontal="right"/>
    </xf>
    <xf numFmtId="164" fontId="0" fillId="8" borderId="2" xfId="0" applyNumberFormat="1" applyFill="1" applyBorder="1"/>
    <xf numFmtId="0" fontId="8" fillId="0" borderId="39" xfId="0" applyFont="1" applyBorder="1" applyAlignment="1">
      <alignment horizontal="right"/>
    </xf>
    <xf numFmtId="166" fontId="8" fillId="0" borderId="40" xfId="0" applyNumberFormat="1" applyFont="1" applyBorder="1"/>
    <xf numFmtId="0" fontId="8" fillId="0" borderId="41" xfId="0" applyFont="1" applyBorder="1" applyAlignment="1">
      <alignment horizontal="right"/>
    </xf>
    <xf numFmtId="166" fontId="8" fillId="0" borderId="42" xfId="0" applyNumberFormat="1" applyFont="1" applyBorder="1"/>
    <xf numFmtId="0" fontId="8" fillId="0" borderId="43" xfId="0" applyFont="1" applyBorder="1" applyAlignment="1">
      <alignment horizontal="right"/>
    </xf>
    <xf numFmtId="166" fontId="8" fillId="0" borderId="44" xfId="0" applyNumberFormat="1" applyFont="1" applyBorder="1"/>
    <xf numFmtId="0" fontId="7" fillId="7" borderId="45" xfId="0" applyFont="1" applyFill="1" applyBorder="1"/>
    <xf numFmtId="166" fontId="7" fillId="7" borderId="46" xfId="0" applyNumberFormat="1" applyFont="1" applyFill="1" applyBorder="1" applyAlignment="1">
      <alignment horizontal="left"/>
    </xf>
    <xf numFmtId="0" fontId="7" fillId="0" borderId="37" xfId="0" applyFont="1" applyBorder="1" applyAlignment="1">
      <alignment horizontal="right"/>
    </xf>
    <xf numFmtId="166" fontId="7" fillId="0" borderId="38" xfId="0" applyNumberFormat="1" applyFont="1" applyBorder="1" applyAlignment="1">
      <alignment horizontal="left"/>
    </xf>
    <xf numFmtId="0" fontId="0" fillId="7" borderId="0" xfId="0" applyFill="1" applyAlignment="1">
      <alignment horizontal="left"/>
    </xf>
    <xf numFmtId="0" fontId="15" fillId="9" borderId="47" xfId="0" applyFont="1" applyFill="1" applyBorder="1" applyAlignment="1">
      <alignment horizontal="left" vertical="center" wrapText="1"/>
    </xf>
    <xf numFmtId="0" fontId="15" fillId="9" borderId="47" xfId="0" applyFont="1" applyFill="1" applyBorder="1" applyAlignment="1">
      <alignment vertical="center" wrapText="1"/>
    </xf>
    <xf numFmtId="0" fontId="0" fillId="0" borderId="48" xfId="0" applyFont="1" applyBorder="1"/>
    <xf numFmtId="0" fontId="0" fillId="0" borderId="48" xfId="0" applyFont="1" applyBorder="1" applyAlignment="1">
      <alignment horizontal="left"/>
    </xf>
    <xf numFmtId="0" fontId="0" fillId="0" borderId="0" xfId="0" applyBorder="1"/>
    <xf numFmtId="0" fontId="8" fillId="0" borderId="0" xfId="0" applyFont="1" applyBorder="1"/>
    <xf numFmtId="164" fontId="8" fillId="0" borderId="0" xfId="0" applyNumberFormat="1" applyFont="1" applyBorder="1"/>
    <xf numFmtId="164" fontId="14" fillId="0" borderId="0" xfId="0" applyNumberFormat="1" applyFont="1" applyBorder="1"/>
    <xf numFmtId="0" fontId="0" fillId="4" borderId="0" xfId="0" applyFill="1" applyBorder="1"/>
    <xf numFmtId="0" fontId="8" fillId="4" borderId="0" xfId="0" applyFont="1" applyFill="1" applyBorder="1"/>
    <xf numFmtId="164" fontId="8" fillId="4" borderId="0" xfId="0" applyNumberFormat="1" applyFont="1" applyFill="1" applyBorder="1"/>
    <xf numFmtId="164" fontId="14" fillId="4" borderId="0" xfId="0" applyNumberFormat="1" applyFont="1" applyFill="1" applyBorder="1"/>
    <xf numFmtId="0" fontId="6" fillId="4" borderId="0" xfId="0" applyFont="1" applyFill="1" applyBorder="1"/>
    <xf numFmtId="0" fontId="15" fillId="9" borderId="49" xfId="0" applyFont="1" applyFill="1" applyBorder="1" applyAlignment="1">
      <alignment vertical="center"/>
    </xf>
    <xf numFmtId="0" fontId="0" fillId="0" borderId="50" xfId="0" applyFont="1" applyBorder="1" applyAlignment="1">
      <alignment horizontal="center"/>
    </xf>
    <xf numFmtId="0" fontId="0" fillId="4" borderId="51" xfId="0" applyFill="1" applyBorder="1" applyAlignment="1">
      <alignment vertical="center" wrapText="1"/>
    </xf>
    <xf numFmtId="0" fontId="0" fillId="4" borderId="51" xfId="0" applyFill="1" applyBorder="1" applyAlignment="1">
      <alignment horizontal="center"/>
    </xf>
    <xf numFmtId="166" fontId="1" fillId="4" borderId="51" xfId="1" applyNumberFormat="1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166" fontId="1" fillId="0" borderId="0" xfId="1" applyNumberFormat="1" applyFill="1" applyBorder="1" applyAlignment="1">
      <alignment horizontal="center"/>
    </xf>
    <xf numFmtId="0" fontId="0" fillId="0" borderId="51" xfId="0" applyBorder="1" applyAlignment="1">
      <alignment vertical="center" wrapText="1"/>
    </xf>
    <xf numFmtId="166" fontId="1" fillId="2" borderId="52" xfId="1" applyNumberFormat="1" applyBorder="1" applyAlignment="1">
      <alignment horizontal="center"/>
    </xf>
    <xf numFmtId="0" fontId="17" fillId="5" borderId="53" xfId="0" applyFont="1" applyFill="1" applyBorder="1" applyAlignment="1">
      <alignment vertical="center" wrapText="1"/>
    </xf>
    <xf numFmtId="0" fontId="17" fillId="5" borderId="54" xfId="0" applyFont="1" applyFill="1" applyBorder="1" applyAlignment="1">
      <alignment vertical="center" wrapText="1"/>
    </xf>
    <xf numFmtId="0" fontId="17" fillId="5" borderId="55" xfId="0" applyFont="1" applyFill="1" applyBorder="1" applyAlignment="1">
      <alignment vertical="center" wrapText="1"/>
    </xf>
    <xf numFmtId="165" fontId="18" fillId="0" borderId="56" xfId="0" applyNumberFormat="1" applyFont="1" applyBorder="1"/>
    <xf numFmtId="0" fontId="18" fillId="0" borderId="57" xfId="0" applyFont="1" applyBorder="1"/>
    <xf numFmtId="165" fontId="18" fillId="0" borderId="58" xfId="0" applyNumberFormat="1" applyFont="1" applyBorder="1"/>
    <xf numFmtId="165" fontId="18" fillId="0" borderId="59" xfId="0" applyNumberFormat="1" applyFont="1" applyBorder="1"/>
    <xf numFmtId="0" fontId="18" fillId="0" borderId="60" xfId="0" applyFont="1" applyBorder="1"/>
    <xf numFmtId="165" fontId="18" fillId="0" borderId="61" xfId="0" applyNumberFormat="1" applyFont="1" applyBorder="1"/>
    <xf numFmtId="165" fontId="19" fillId="0" borderId="62" xfId="0" applyNumberFormat="1" applyFont="1" applyBorder="1"/>
    <xf numFmtId="0" fontId="19" fillId="0" borderId="63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Border="1" applyAlignment="1">
      <alignment horizontal="center"/>
    </xf>
    <xf numFmtId="0" fontId="16" fillId="4" borderId="0" xfId="0" applyFont="1" applyFill="1"/>
    <xf numFmtId="0" fontId="0" fillId="4" borderId="48" xfId="0" applyFont="1" applyFill="1" applyBorder="1"/>
    <xf numFmtId="0" fontId="0" fillId="4" borderId="48" xfId="0" applyFont="1" applyFill="1" applyBorder="1" applyAlignment="1">
      <alignment horizontal="left"/>
    </xf>
    <xf numFmtId="0" fontId="0" fillId="10" borderId="50" xfId="0" applyFont="1" applyFill="1" applyBorder="1" applyAlignment="1">
      <alignment horizontal="center"/>
    </xf>
    <xf numFmtId="0" fontId="0" fillId="10" borderId="48" xfId="0" applyFont="1" applyFill="1" applyBorder="1" applyAlignment="1">
      <alignment horizontal="left"/>
    </xf>
    <xf numFmtId="0" fontId="0" fillId="10" borderId="48" xfId="0" applyFont="1" applyFill="1" applyBorder="1"/>
    <xf numFmtId="0" fontId="0" fillId="4" borderId="2" xfId="0" applyFill="1" applyBorder="1" applyAlignment="1">
      <alignment horizontal="center" vertical="center"/>
    </xf>
    <xf numFmtId="164" fontId="0" fillId="4" borderId="2" xfId="0" applyNumberFormat="1" applyFill="1" applyBorder="1"/>
    <xf numFmtId="0" fontId="0" fillId="4" borderId="50" xfId="0" applyFont="1" applyFill="1" applyBorder="1" applyAlignment="1">
      <alignment horizontal="center"/>
    </xf>
    <xf numFmtId="0" fontId="16" fillId="10" borderId="48" xfId="0" applyFont="1" applyFill="1" applyBorder="1"/>
  </cellXfs>
  <cellStyles count="34">
    <cellStyle name="Calculation" xfId="1" builtinId="22"/>
    <cellStyle name="Followed Hyperlink" xfId="9" builtinId="9" hidden="1"/>
    <cellStyle name="Followed Hyperlink" xfId="11" builtinId="9" hidden="1"/>
    <cellStyle name="Followed Hyperlink" xfId="5" builtinId="9" hidden="1"/>
    <cellStyle name="Followed Hyperlink" xfId="7" builtinId="9" hidden="1"/>
    <cellStyle name="Followed Hyperlink" xfId="25" builtinId="9" hidden="1"/>
    <cellStyle name="Followed Hyperlink" xfId="17" builtinId="9" hidden="1"/>
    <cellStyle name="Followed Hyperlink" xfId="3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13" builtinId="9" hidden="1"/>
    <cellStyle name="Followed Hyperlink" xfId="33" builtinId="9" hidden="1"/>
    <cellStyle name="Followed Hyperlink" xfId="31" builtinId="9" hidden="1"/>
    <cellStyle name="Followed Hyperlink" xfId="27" builtinId="9" hidden="1"/>
    <cellStyle name="Followed Hyperlink" xfId="15" builtinId="9" hidden="1"/>
    <cellStyle name="Followed Hyperlink" xfId="29" builtinId="9" hidden="1"/>
    <cellStyle name="Hyperlink" xfId="2" builtinId="8" hidden="1"/>
    <cellStyle name="Hyperlink" xfId="8" builtinId="8" hidden="1"/>
    <cellStyle name="Hyperlink" xfId="26" builtinId="8" hidden="1"/>
    <cellStyle name="Hyperlink" xfId="28" builtinId="8" hidden="1"/>
    <cellStyle name="Hyperlink" xfId="30" builtinId="8" hidden="1"/>
    <cellStyle name="Hyperlink" xfId="4" builtinId="8" hidden="1"/>
    <cellStyle name="Hyperlink" xfId="22" builtinId="8" hidden="1"/>
    <cellStyle name="Hyperlink" xfId="16" builtinId="8" hidden="1"/>
    <cellStyle name="Hyperlink" xfId="20" builtinId="8" hidden="1"/>
    <cellStyle name="Hyperlink" xfId="24" builtinId="8" hidden="1"/>
    <cellStyle name="Hyperlink" xfId="14" builtinId="8" hidden="1"/>
    <cellStyle name="Hyperlink" xfId="12" builtinId="8" hidden="1"/>
    <cellStyle name="Hyperlink" xfId="6" builtinId="8" hidden="1"/>
    <cellStyle name="Hyperlink" xfId="18" builtinId="8" hidden="1"/>
    <cellStyle name="Hyperlink" xfId="10" builtinId="8" hidden="1"/>
    <cellStyle name="Hyperlink" xfId="32" builtinId="8" hidden="1"/>
    <cellStyle name="Normal" xfId="0" builtinId="0"/>
  </cellStyles>
  <dxfs count="34">
    <dxf>
      <font>
        <b/>
        <i val="0"/>
        <color rgb="FF00B050"/>
      </font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_-&quot;$&quot;* #,##0_-;\-&quot;$&quot;* #,##0_-;_-&quot;$&quot;* &quot;-&quot;_-;_-@_-"/>
      <alignment horizontal="center" vertical="bottom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vertical="center" textRotation="0" indent="0" justifyLastLine="0" shrinkToFit="0" readingOrder="0"/>
    </dxf>
  </dxfs>
  <tableStyles count="0" defaultTableStyle="TableStyleMedium2" defaultPivotStyle="PivotStyleLight16"/>
  <colors>
    <mruColors>
      <color rgb="FFCCFFCC"/>
      <color rgb="FFFF9999"/>
      <color rgb="FF99FF66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B2:T28" totalsRowShown="0" headerRowDxfId="33">
  <autoFilter ref="B2:T28"/>
  <sortState ref="B2:R25">
    <sortCondition ref="B2"/>
  </sortState>
  <tableColumns count="19">
    <tableColumn id="1" name="Jumper" dataDxfId="32"/>
    <tableColumn id="2" name="First Name" dataDxfId="31"/>
    <tableColumn id="3" name="Surname"/>
    <tableColumn id="4" name="Rnd 1" dataDxfId="30"/>
    <tableColumn id="5" name="Rnd 2" dataDxfId="29"/>
    <tableColumn id="6" name="Rnd 3" dataDxfId="28"/>
    <tableColumn id="7" name="Rnd 4" dataDxfId="27"/>
    <tableColumn id="8" name="Rnd 5" dataDxfId="26"/>
    <tableColumn id="9" name="Rnd 6" dataDxfId="25"/>
    <tableColumn id="10" name="Rnd 7" dataDxfId="24"/>
    <tableColumn id="11" name="Rnd 8" dataDxfId="23"/>
    <tableColumn id="12" name="Rnd 9" dataDxfId="22"/>
    <tableColumn id="13" name="Rnd 10" dataDxfId="21"/>
    <tableColumn id="14" name="Rnd 11" dataDxfId="20"/>
    <tableColumn id="15" name="Rnd 12" dataDxfId="19"/>
    <tableColumn id="16" name="Rnd 13" dataDxfId="18"/>
    <tableColumn id="17" name="Rnd 14" dataDxfId="17"/>
    <tableColumn id="18" name="Rnd 15" dataDxfId="16"/>
    <tableColumn id="19" name="Rnd 16" dataDxfId="15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H57"/>
  <sheetViews>
    <sheetView showGridLines="0" tabSelected="1" topLeftCell="A2" zoomScale="172" zoomScaleNormal="172" workbookViewId="0">
      <pane xSplit="4" ySplit="1" topLeftCell="E3" activePane="bottomRight" state="frozen"/>
      <selection activeCell="A2" sqref="A2"/>
      <selection pane="topRight" activeCell="E2" sqref="E2"/>
      <selection pane="bottomLeft" activeCell="C36" sqref="C36"/>
      <selection pane="bottomRight" activeCell="AF4" sqref="AF4"/>
    </sheetView>
  </sheetViews>
  <sheetFormatPr baseColWidth="10" defaultColWidth="9.1640625" defaultRowHeight="15" x14ac:dyDescent="0.2"/>
  <cols>
    <col min="1" max="1" width="1.33203125" customWidth="1"/>
    <col min="2" max="2" width="10.83203125" customWidth="1"/>
    <col min="3" max="3" width="12.1640625" style="2" customWidth="1"/>
    <col min="4" max="4" width="11.83203125" customWidth="1"/>
    <col min="5" max="5" width="6.6640625" customWidth="1"/>
    <col min="6" max="20" width="7.83203125" customWidth="1"/>
    <col min="21" max="21" width="0.5" customWidth="1"/>
    <col min="22" max="22" width="0.5" style="80" customWidth="1"/>
    <col min="23" max="23" width="11.6640625" customWidth="1"/>
    <col min="24" max="24" width="9.1640625" bestFit="1" customWidth="1"/>
    <col min="25" max="25" width="12" customWidth="1"/>
    <col min="26" max="27" width="9.1640625" customWidth="1"/>
    <col min="28" max="28" width="10.83203125" customWidth="1"/>
    <col min="29" max="29" width="9.83203125" customWidth="1"/>
    <col min="30" max="30" width="2" customWidth="1"/>
    <col min="33" max="33" width="8.5" customWidth="1"/>
    <col min="34" max="34" width="10.33203125" customWidth="1"/>
  </cols>
  <sheetData>
    <row r="1" spans="1:34" ht="6.5" customHeight="1" thickBot="1" x14ac:dyDescent="0.25"/>
    <row r="2" spans="1:34" ht="42.5" customHeight="1" thickTop="1" thickBot="1" x14ac:dyDescent="0.25">
      <c r="A2" s="10"/>
      <c r="B2" s="10" t="s">
        <v>0</v>
      </c>
      <c r="C2" s="11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2" t="s">
        <v>16</v>
      </c>
      <c r="S2" s="12" t="s">
        <v>33</v>
      </c>
      <c r="T2" s="92" t="s">
        <v>34</v>
      </c>
      <c r="U2" s="90"/>
      <c r="V2" s="87"/>
      <c r="W2" s="85" t="s">
        <v>0</v>
      </c>
      <c r="X2" s="72" t="s">
        <v>1</v>
      </c>
      <c r="Y2" s="73" t="s">
        <v>2</v>
      </c>
      <c r="Z2" s="13" t="s">
        <v>36</v>
      </c>
      <c r="AA2" s="9" t="s">
        <v>41</v>
      </c>
      <c r="AB2" s="9" t="s">
        <v>19</v>
      </c>
      <c r="AC2" s="9" t="s">
        <v>46</v>
      </c>
      <c r="AF2" s="94" t="s">
        <v>47</v>
      </c>
      <c r="AG2" s="95" t="s">
        <v>48</v>
      </c>
      <c r="AH2" s="96" t="s">
        <v>49</v>
      </c>
    </row>
    <row r="3" spans="1:34" x14ac:dyDescent="0.2">
      <c r="B3" s="3">
        <v>1</v>
      </c>
      <c r="C3" s="106"/>
      <c r="D3" s="107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88"/>
      <c r="U3" s="108"/>
      <c r="V3" s="88"/>
      <c r="W3" s="112">
        <v>1</v>
      </c>
      <c r="X3" s="113"/>
      <c r="Y3" s="114"/>
      <c r="Z3" s="115">
        <v>9</v>
      </c>
      <c r="AA3" s="116">
        <f>8*Z3</f>
        <v>72</v>
      </c>
      <c r="AB3" s="116">
        <f>SUM(E3:T3)</f>
        <v>0</v>
      </c>
      <c r="AC3" s="60">
        <f>AA3-AB3</f>
        <v>72</v>
      </c>
      <c r="AF3" s="97">
        <v>10</v>
      </c>
      <c r="AG3" s="98">
        <v>8</v>
      </c>
      <c r="AH3" s="99">
        <f t="shared" ref="AH3:AH9" si="0">AG3*AF3</f>
        <v>80</v>
      </c>
    </row>
    <row r="4" spans="1:34" x14ac:dyDescent="0.2">
      <c r="B4" s="3">
        <v>2</v>
      </c>
      <c r="C4" s="106"/>
      <c r="D4" s="107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07"/>
      <c r="R4" s="107"/>
      <c r="S4" s="3"/>
      <c r="T4" s="88"/>
      <c r="U4" s="108"/>
      <c r="V4" s="88"/>
      <c r="W4" s="117">
        <v>2</v>
      </c>
      <c r="X4" s="111"/>
      <c r="Y4" s="110"/>
      <c r="Z4" s="115">
        <v>0</v>
      </c>
      <c r="AA4" s="116">
        <f t="shared" ref="AA4:AA26" si="1">8*Z4</f>
        <v>0</v>
      </c>
      <c r="AB4" s="116">
        <f t="shared" ref="AB4:AB26" si="2">SUM(E4:T4)</f>
        <v>0</v>
      </c>
      <c r="AC4" s="60">
        <f t="shared" ref="AC4:AC26" si="3">AA4-AB4</f>
        <v>0</v>
      </c>
      <c r="AF4" s="97">
        <v>5</v>
      </c>
      <c r="AG4" s="98">
        <v>5</v>
      </c>
      <c r="AH4" s="99">
        <f t="shared" si="0"/>
        <v>25</v>
      </c>
    </row>
    <row r="5" spans="1:34" x14ac:dyDescent="0.2">
      <c r="B5" s="3">
        <v>3</v>
      </c>
      <c r="C5" s="106"/>
      <c r="D5" s="107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88"/>
      <c r="U5" s="108"/>
      <c r="V5" s="88"/>
      <c r="W5" s="112">
        <v>3</v>
      </c>
      <c r="X5" s="113"/>
      <c r="Y5" s="114"/>
      <c r="Z5" s="115">
        <v>0</v>
      </c>
      <c r="AA5" s="116">
        <f t="shared" si="1"/>
        <v>0</v>
      </c>
      <c r="AB5" s="116">
        <f t="shared" si="2"/>
        <v>0</v>
      </c>
      <c r="AC5" s="60">
        <f t="shared" si="3"/>
        <v>0</v>
      </c>
      <c r="AF5" s="97">
        <v>2</v>
      </c>
      <c r="AG5" s="98">
        <v>1</v>
      </c>
      <c r="AH5" s="99">
        <f t="shared" si="0"/>
        <v>2</v>
      </c>
    </row>
    <row r="6" spans="1:34" x14ac:dyDescent="0.2">
      <c r="B6" s="3">
        <v>4</v>
      </c>
      <c r="C6" s="106"/>
      <c r="D6" s="107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88"/>
      <c r="U6" s="108"/>
      <c r="V6" s="88"/>
      <c r="W6" s="117">
        <v>4</v>
      </c>
      <c r="X6" s="111"/>
      <c r="Y6" s="110"/>
      <c r="Z6" s="115">
        <v>0</v>
      </c>
      <c r="AA6" s="116">
        <f t="shared" si="1"/>
        <v>0</v>
      </c>
      <c r="AB6" s="116">
        <f t="shared" si="2"/>
        <v>0</v>
      </c>
      <c r="AC6" s="60">
        <f t="shared" si="3"/>
        <v>0</v>
      </c>
      <c r="AF6" s="97">
        <v>1</v>
      </c>
      <c r="AG6" s="98">
        <v>2</v>
      </c>
      <c r="AH6" s="99">
        <f t="shared" si="0"/>
        <v>2</v>
      </c>
    </row>
    <row r="7" spans="1:34" x14ac:dyDescent="0.2">
      <c r="B7" s="3">
        <v>5</v>
      </c>
      <c r="C7" s="106"/>
      <c r="D7" s="107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88"/>
      <c r="U7" s="108"/>
      <c r="V7" s="88"/>
      <c r="W7" s="112">
        <v>5</v>
      </c>
      <c r="X7" s="113"/>
      <c r="Y7" s="114"/>
      <c r="Z7" s="115">
        <v>0</v>
      </c>
      <c r="AA7" s="116">
        <f t="shared" si="1"/>
        <v>0</v>
      </c>
      <c r="AB7" s="116">
        <f t="shared" si="2"/>
        <v>0</v>
      </c>
      <c r="AC7" s="60">
        <f t="shared" si="3"/>
        <v>0</v>
      </c>
      <c r="AF7" s="97">
        <v>0.5</v>
      </c>
      <c r="AG7" s="98">
        <v>8</v>
      </c>
      <c r="AH7" s="99">
        <f t="shared" si="0"/>
        <v>4</v>
      </c>
    </row>
    <row r="8" spans="1:34" x14ac:dyDescent="0.2">
      <c r="B8" s="3">
        <v>6</v>
      </c>
      <c r="C8" s="106"/>
      <c r="D8" s="10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07"/>
      <c r="R8" s="107"/>
      <c r="S8" s="3"/>
      <c r="T8" s="88"/>
      <c r="U8" s="108"/>
      <c r="V8" s="88"/>
      <c r="W8" s="117">
        <v>6</v>
      </c>
      <c r="X8" s="111"/>
      <c r="Y8" s="110"/>
      <c r="Z8" s="115">
        <v>0</v>
      </c>
      <c r="AA8" s="116">
        <f t="shared" si="1"/>
        <v>0</v>
      </c>
      <c r="AB8" s="116">
        <f t="shared" si="2"/>
        <v>0</v>
      </c>
      <c r="AC8" s="60">
        <f t="shared" si="3"/>
        <v>0</v>
      </c>
      <c r="AF8" s="97">
        <v>0.2</v>
      </c>
      <c r="AG8" s="98"/>
      <c r="AH8" s="99">
        <f t="shared" si="0"/>
        <v>0</v>
      </c>
    </row>
    <row r="9" spans="1:34" ht="16" thickBot="1" x14ac:dyDescent="0.25">
      <c r="B9" s="3">
        <v>7</v>
      </c>
      <c r="C9" s="106"/>
      <c r="D9" s="107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88"/>
      <c r="U9" s="108"/>
      <c r="V9" s="88"/>
      <c r="W9" s="112">
        <v>7</v>
      </c>
      <c r="X9" s="113"/>
      <c r="Y9" s="114"/>
      <c r="Z9" s="115">
        <v>0</v>
      </c>
      <c r="AA9" s="116">
        <f>8*Z9</f>
        <v>0</v>
      </c>
      <c r="AB9" s="116">
        <f t="shared" si="2"/>
        <v>0</v>
      </c>
      <c r="AC9" s="60">
        <f t="shared" si="3"/>
        <v>0</v>
      </c>
      <c r="AF9" s="100">
        <v>0.1</v>
      </c>
      <c r="AG9" s="101"/>
      <c r="AH9" s="102">
        <f t="shared" si="0"/>
        <v>0</v>
      </c>
    </row>
    <row r="10" spans="1:34" ht="17" thickTop="1" thickBot="1" x14ac:dyDescent="0.25">
      <c r="B10" s="3">
        <v>8</v>
      </c>
      <c r="C10" s="106"/>
      <c r="D10" s="107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107"/>
      <c r="R10" s="107"/>
      <c r="S10" s="3"/>
      <c r="T10" s="88"/>
      <c r="U10" s="108"/>
      <c r="V10" s="88"/>
      <c r="W10" s="117">
        <v>8</v>
      </c>
      <c r="X10" s="111"/>
      <c r="Y10" s="110"/>
      <c r="Z10" s="115">
        <v>0</v>
      </c>
      <c r="AA10" s="116">
        <f t="shared" si="1"/>
        <v>0</v>
      </c>
      <c r="AB10" s="116">
        <f t="shared" si="2"/>
        <v>0</v>
      </c>
      <c r="AC10" s="60">
        <f t="shared" si="3"/>
        <v>0</v>
      </c>
      <c r="AF10" s="104" t="s">
        <v>50</v>
      </c>
      <c r="AG10" s="105"/>
      <c r="AH10" s="103">
        <f>SUM(AH3:AH9)</f>
        <v>113</v>
      </c>
    </row>
    <row r="11" spans="1:34" ht="16" thickTop="1" x14ac:dyDescent="0.2">
      <c r="B11" s="3">
        <v>9</v>
      </c>
      <c r="C11" s="106"/>
      <c r="D11" s="107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88"/>
      <c r="U11" s="108"/>
      <c r="V11" s="88"/>
      <c r="W11" s="112">
        <v>9</v>
      </c>
      <c r="X11" s="113"/>
      <c r="Y11" s="114"/>
      <c r="Z11" s="115">
        <v>0</v>
      </c>
      <c r="AA11" s="116">
        <f t="shared" si="1"/>
        <v>0</v>
      </c>
      <c r="AB11" s="116">
        <f t="shared" si="2"/>
        <v>0</v>
      </c>
      <c r="AC11" s="60">
        <f t="shared" si="3"/>
        <v>0</v>
      </c>
    </row>
    <row r="12" spans="1:34" x14ac:dyDescent="0.2">
      <c r="B12" s="3">
        <v>10</v>
      </c>
      <c r="C12" s="106"/>
      <c r="D12" s="107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88"/>
      <c r="U12" s="108"/>
      <c r="V12" s="88"/>
      <c r="W12" s="117">
        <v>10</v>
      </c>
      <c r="X12" s="111"/>
      <c r="Y12" s="110"/>
      <c r="Z12" s="115">
        <v>0</v>
      </c>
      <c r="AA12" s="116">
        <f t="shared" si="1"/>
        <v>0</v>
      </c>
      <c r="AB12" s="116">
        <f t="shared" si="2"/>
        <v>0</v>
      </c>
      <c r="AC12" s="60">
        <f t="shared" si="3"/>
        <v>0</v>
      </c>
    </row>
    <row r="13" spans="1:34" x14ac:dyDescent="0.2">
      <c r="B13" s="3">
        <v>11</v>
      </c>
      <c r="C13" s="106"/>
      <c r="D13" s="107"/>
      <c r="E13" s="3"/>
      <c r="F13" s="3"/>
      <c r="G13" s="108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88"/>
      <c r="U13" s="108"/>
      <c r="V13" s="88"/>
      <c r="W13" s="112">
        <v>11</v>
      </c>
      <c r="X13" s="113"/>
      <c r="Y13" s="114"/>
      <c r="Z13" s="115">
        <v>0</v>
      </c>
      <c r="AA13" s="116">
        <f t="shared" si="1"/>
        <v>0</v>
      </c>
      <c r="AB13" s="116">
        <f t="shared" si="2"/>
        <v>0</v>
      </c>
      <c r="AC13" s="60">
        <f t="shared" si="3"/>
        <v>0</v>
      </c>
    </row>
    <row r="14" spans="1:34" x14ac:dyDescent="0.2">
      <c r="B14" s="3">
        <v>12</v>
      </c>
      <c r="C14" s="106"/>
      <c r="D14" s="107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88"/>
      <c r="U14" s="108"/>
      <c r="V14" s="88"/>
      <c r="W14" s="117">
        <v>12</v>
      </c>
      <c r="X14" s="111"/>
      <c r="Y14" s="110"/>
      <c r="Z14" s="115">
        <v>0</v>
      </c>
      <c r="AA14" s="116">
        <f t="shared" si="1"/>
        <v>0</v>
      </c>
      <c r="AB14" s="116">
        <f t="shared" si="2"/>
        <v>0</v>
      </c>
      <c r="AC14" s="60">
        <f t="shared" si="3"/>
        <v>0</v>
      </c>
    </row>
    <row r="15" spans="1:34" x14ac:dyDescent="0.2">
      <c r="B15" s="3">
        <v>13</v>
      </c>
      <c r="C15" s="106"/>
      <c r="D15" s="107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88"/>
      <c r="U15" s="108"/>
      <c r="V15" s="88"/>
      <c r="W15" s="112">
        <v>13</v>
      </c>
      <c r="X15" s="113"/>
      <c r="Y15" s="114"/>
      <c r="Z15" s="115">
        <v>0</v>
      </c>
      <c r="AA15" s="116">
        <f t="shared" si="1"/>
        <v>0</v>
      </c>
      <c r="AB15" s="116">
        <f t="shared" si="2"/>
        <v>0</v>
      </c>
      <c r="AC15" s="60">
        <f t="shared" si="3"/>
        <v>0</v>
      </c>
    </row>
    <row r="16" spans="1:34" x14ac:dyDescent="0.2">
      <c r="B16" s="3">
        <v>14</v>
      </c>
      <c r="C16" s="106"/>
      <c r="D16" s="107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88"/>
      <c r="U16" s="108"/>
      <c r="V16" s="88"/>
      <c r="W16" s="117">
        <v>14</v>
      </c>
      <c r="X16" s="111"/>
      <c r="Y16" s="110"/>
      <c r="Z16" s="115">
        <v>0</v>
      </c>
      <c r="AA16" s="116">
        <f t="shared" si="1"/>
        <v>0</v>
      </c>
      <c r="AB16" s="116">
        <f t="shared" si="2"/>
        <v>0</v>
      </c>
      <c r="AC16" s="60">
        <f t="shared" si="3"/>
        <v>0</v>
      </c>
    </row>
    <row r="17" spans="2:29" x14ac:dyDescent="0.2">
      <c r="B17" s="3">
        <v>15</v>
      </c>
      <c r="C17" s="106"/>
      <c r="D17" s="107"/>
      <c r="E17" s="3"/>
      <c r="F17" s="3"/>
      <c r="G17" s="3"/>
      <c r="H17" s="3"/>
      <c r="I17" s="108"/>
      <c r="J17" s="3"/>
      <c r="K17" s="3"/>
      <c r="L17" s="3"/>
      <c r="M17" s="3"/>
      <c r="N17" s="3"/>
      <c r="O17" s="3"/>
      <c r="P17" s="3"/>
      <c r="Q17" s="3"/>
      <c r="R17" s="3"/>
      <c r="S17" s="3"/>
      <c r="T17" s="88"/>
      <c r="U17" s="108"/>
      <c r="V17" s="88"/>
      <c r="W17" s="112">
        <v>15</v>
      </c>
      <c r="X17" s="113"/>
      <c r="Y17" s="114"/>
      <c r="Z17" s="115">
        <v>0</v>
      </c>
      <c r="AA17" s="116">
        <f t="shared" si="1"/>
        <v>0</v>
      </c>
      <c r="AB17" s="116">
        <f t="shared" si="2"/>
        <v>0</v>
      </c>
      <c r="AC17" s="60">
        <f t="shared" si="3"/>
        <v>0</v>
      </c>
    </row>
    <row r="18" spans="2:29" x14ac:dyDescent="0.2">
      <c r="B18" s="3">
        <v>16</v>
      </c>
      <c r="C18" s="106"/>
      <c r="D18" s="107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88"/>
      <c r="U18" s="108"/>
      <c r="V18" s="88"/>
      <c r="W18" s="117">
        <v>16</v>
      </c>
      <c r="X18" s="111"/>
      <c r="Y18" s="110"/>
      <c r="Z18" s="115">
        <v>0</v>
      </c>
      <c r="AA18" s="116">
        <f t="shared" si="1"/>
        <v>0</v>
      </c>
      <c r="AB18" s="116">
        <f t="shared" si="2"/>
        <v>0</v>
      </c>
      <c r="AC18" s="60">
        <f t="shared" si="3"/>
        <v>0</v>
      </c>
    </row>
    <row r="19" spans="2:29" x14ac:dyDescent="0.2">
      <c r="B19" s="3">
        <v>17</v>
      </c>
      <c r="C19" s="106"/>
      <c r="D19" s="109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88"/>
      <c r="U19" s="108"/>
      <c r="V19" s="88"/>
      <c r="W19" s="112">
        <v>17</v>
      </c>
      <c r="X19" s="113"/>
      <c r="Y19" s="118"/>
      <c r="Z19" s="115">
        <v>0</v>
      </c>
      <c r="AA19" s="116">
        <f t="shared" si="1"/>
        <v>0</v>
      </c>
      <c r="AB19" s="116">
        <f t="shared" si="2"/>
        <v>0</v>
      </c>
      <c r="AC19" s="60">
        <f t="shared" si="3"/>
        <v>0</v>
      </c>
    </row>
    <row r="20" spans="2:29" x14ac:dyDescent="0.2">
      <c r="B20" s="3">
        <v>18</v>
      </c>
      <c r="C20" s="106"/>
      <c r="D20" s="107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88"/>
      <c r="U20" s="108"/>
      <c r="V20" s="88"/>
      <c r="W20" s="117">
        <v>18</v>
      </c>
      <c r="X20" s="111"/>
      <c r="Y20" s="110"/>
      <c r="Z20" s="115">
        <v>0</v>
      </c>
      <c r="AA20" s="116">
        <f t="shared" si="1"/>
        <v>0</v>
      </c>
      <c r="AB20" s="116">
        <f t="shared" si="2"/>
        <v>0</v>
      </c>
      <c r="AC20" s="60">
        <f t="shared" si="3"/>
        <v>0</v>
      </c>
    </row>
    <row r="21" spans="2:29" x14ac:dyDescent="0.2">
      <c r="B21" s="3">
        <v>19</v>
      </c>
      <c r="C21" s="106"/>
      <c r="D21" s="107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88"/>
      <c r="U21" s="108"/>
      <c r="V21" s="88"/>
      <c r="W21" s="112">
        <v>19</v>
      </c>
      <c r="X21" s="113"/>
      <c r="Y21" s="114"/>
      <c r="Z21" s="115">
        <v>0</v>
      </c>
      <c r="AA21" s="116">
        <f t="shared" si="1"/>
        <v>0</v>
      </c>
      <c r="AB21" s="116">
        <f t="shared" si="2"/>
        <v>0</v>
      </c>
      <c r="AC21" s="60">
        <f t="shared" si="3"/>
        <v>0</v>
      </c>
    </row>
    <row r="22" spans="2:29" x14ac:dyDescent="0.2">
      <c r="B22" s="3">
        <v>20</v>
      </c>
      <c r="C22" s="106"/>
      <c r="D22" s="107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88"/>
      <c r="U22" s="108"/>
      <c r="V22" s="88"/>
      <c r="W22" s="117">
        <v>20</v>
      </c>
      <c r="X22" s="111"/>
      <c r="Y22" s="110"/>
      <c r="Z22" s="115">
        <v>0</v>
      </c>
      <c r="AA22" s="116">
        <f t="shared" si="1"/>
        <v>0</v>
      </c>
      <c r="AB22" s="116">
        <f t="shared" si="2"/>
        <v>0</v>
      </c>
      <c r="AC22" s="60">
        <f t="shared" si="3"/>
        <v>0</v>
      </c>
    </row>
    <row r="23" spans="2:29" x14ac:dyDescent="0.2">
      <c r="B23" s="3">
        <v>21</v>
      </c>
      <c r="C23" s="106"/>
      <c r="D23" s="107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88"/>
      <c r="U23" s="108"/>
      <c r="V23" s="88"/>
      <c r="W23" s="117">
        <v>21</v>
      </c>
      <c r="X23" s="111"/>
      <c r="Y23" s="110"/>
      <c r="Z23" s="115">
        <v>0</v>
      </c>
      <c r="AA23" s="116">
        <f t="shared" si="1"/>
        <v>0</v>
      </c>
      <c r="AB23" s="116">
        <f t="shared" si="2"/>
        <v>0</v>
      </c>
      <c r="AC23" s="60">
        <f t="shared" si="3"/>
        <v>0</v>
      </c>
    </row>
    <row r="24" spans="2:29" x14ac:dyDescent="0.2">
      <c r="B24" s="3">
        <v>22</v>
      </c>
      <c r="C24" s="106"/>
      <c r="D24" s="10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88"/>
      <c r="U24" s="108"/>
      <c r="V24" s="88"/>
      <c r="W24" s="112">
        <v>22</v>
      </c>
      <c r="X24" s="113"/>
      <c r="Y24" s="114"/>
      <c r="Z24" s="115">
        <v>0</v>
      </c>
      <c r="AA24" s="116">
        <f t="shared" si="1"/>
        <v>0</v>
      </c>
      <c r="AB24" s="116">
        <f t="shared" si="2"/>
        <v>0</v>
      </c>
      <c r="AC24" s="60">
        <f t="shared" si="3"/>
        <v>0</v>
      </c>
    </row>
    <row r="25" spans="2:29" x14ac:dyDescent="0.2">
      <c r="B25" s="3">
        <v>23</v>
      </c>
      <c r="C25" s="106"/>
      <c r="D25" s="107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88"/>
      <c r="U25" s="108"/>
      <c r="V25" s="88"/>
      <c r="W25" s="117">
        <v>23</v>
      </c>
      <c r="X25" s="111"/>
      <c r="Y25" s="110"/>
      <c r="Z25" s="115">
        <v>0</v>
      </c>
      <c r="AA25" s="116">
        <f t="shared" si="1"/>
        <v>0</v>
      </c>
      <c r="AB25" s="116">
        <f t="shared" si="2"/>
        <v>0</v>
      </c>
      <c r="AC25" s="60">
        <f t="shared" si="3"/>
        <v>0</v>
      </c>
    </row>
    <row r="26" spans="2:29" x14ac:dyDescent="0.2">
      <c r="B26" s="3">
        <v>24</v>
      </c>
      <c r="C26" s="106"/>
      <c r="D26" s="107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88"/>
      <c r="U26" s="108"/>
      <c r="V26" s="88"/>
      <c r="W26" s="112">
        <v>24</v>
      </c>
      <c r="X26" s="113"/>
      <c r="Y26" s="114"/>
      <c r="Z26" s="115">
        <v>0</v>
      </c>
      <c r="AA26" s="116">
        <f t="shared" si="1"/>
        <v>0</v>
      </c>
      <c r="AB26" s="116">
        <f t="shared" si="2"/>
        <v>0</v>
      </c>
      <c r="AC26" s="60">
        <f t="shared" si="3"/>
        <v>0</v>
      </c>
    </row>
    <row r="27" spans="2:29" ht="16" thickBot="1" x14ac:dyDescent="0.25">
      <c r="B27" s="1"/>
      <c r="C27" s="106"/>
      <c r="D27" s="107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88"/>
      <c r="U27" s="4"/>
      <c r="V27" s="88"/>
      <c r="W27" s="86"/>
      <c r="X27" s="75"/>
      <c r="Y27" s="74"/>
      <c r="Z27" s="5"/>
      <c r="AA27" s="60">
        <f>8*Z27</f>
        <v>0</v>
      </c>
      <c r="AB27" s="60"/>
      <c r="AC27" s="60"/>
    </row>
    <row r="28" spans="2:29" ht="16" thickBot="1" x14ac:dyDescent="0.25">
      <c r="B28" s="30" t="s">
        <v>17</v>
      </c>
      <c r="C28" s="31" t="s">
        <v>39</v>
      </c>
      <c r="D28" s="18">
        <f>SUM(E28:T28)</f>
        <v>0</v>
      </c>
      <c r="E28" s="19">
        <f>SUBTOTAL(109,E3:E27)</f>
        <v>0</v>
      </c>
      <c r="F28" s="19">
        <f t="shared" ref="F28:S28" si="4">SUBTOTAL(109,F3:F27)</f>
        <v>0</v>
      </c>
      <c r="G28" s="19">
        <f t="shared" si="4"/>
        <v>0</v>
      </c>
      <c r="H28" s="19">
        <f t="shared" si="4"/>
        <v>0</v>
      </c>
      <c r="I28" s="19">
        <f t="shared" si="4"/>
        <v>0</v>
      </c>
      <c r="J28" s="19">
        <f t="shared" si="4"/>
        <v>0</v>
      </c>
      <c r="K28" s="19">
        <f t="shared" si="4"/>
        <v>0</v>
      </c>
      <c r="L28" s="19">
        <f t="shared" si="4"/>
        <v>0</v>
      </c>
      <c r="M28" s="19">
        <f t="shared" si="4"/>
        <v>0</v>
      </c>
      <c r="N28" s="19">
        <f t="shared" si="4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93">
        <f>SUBTOTAL(109,T3:T27)</f>
        <v>0</v>
      </c>
      <c r="U28" s="91"/>
      <c r="V28" s="89"/>
      <c r="W28" s="20"/>
      <c r="X28" s="20"/>
      <c r="Y28" s="20"/>
      <c r="Z28" s="17"/>
      <c r="AA28" s="27">
        <f>SUM(AA3:AA27)</f>
        <v>72</v>
      </c>
      <c r="AB28" s="27">
        <f>SUM(AB3:AB27)</f>
        <v>0</v>
      </c>
      <c r="AC28" s="27">
        <f>SUM(AC3:AC27)</f>
        <v>72</v>
      </c>
    </row>
    <row r="29" spans="2:29" ht="13.25" customHeight="1" thickTop="1" thickBot="1" x14ac:dyDescent="0.25">
      <c r="D29" s="1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6"/>
      <c r="U29" s="76"/>
      <c r="W29" s="76"/>
      <c r="X29" s="76"/>
      <c r="Y29" s="76"/>
      <c r="AA29" s="33"/>
      <c r="AB29" s="38" t="s">
        <v>20</v>
      </c>
      <c r="AC29" s="39">
        <f>D28</f>
        <v>0</v>
      </c>
    </row>
    <row r="30" spans="2:29" ht="13.25" customHeight="1" thickTop="1" thickBot="1" x14ac:dyDescent="0.25">
      <c r="B30" s="26" t="s">
        <v>18</v>
      </c>
      <c r="C30" s="8"/>
      <c r="D30" s="21" t="s">
        <v>23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77"/>
      <c r="V30" s="81"/>
      <c r="W30" s="77"/>
      <c r="X30" s="77"/>
      <c r="Y30" s="77"/>
      <c r="AA30" s="34" t="s">
        <v>25</v>
      </c>
      <c r="AB30" s="25" t="s">
        <v>21</v>
      </c>
      <c r="AC30" s="55">
        <f>SUM(E36:T36)</f>
        <v>0</v>
      </c>
    </row>
    <row r="31" spans="2:29" ht="13.25" customHeight="1" thickBot="1" x14ac:dyDescent="0.25">
      <c r="B31" s="26" t="s">
        <v>45</v>
      </c>
      <c r="C31" s="71"/>
      <c r="D31" s="21" t="s">
        <v>35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77"/>
      <c r="V31" s="81"/>
      <c r="W31" s="77"/>
      <c r="X31" s="77"/>
      <c r="Y31" s="77"/>
      <c r="AA31" s="35"/>
      <c r="AB31" s="40" t="s">
        <v>37</v>
      </c>
      <c r="AC31" s="56">
        <f>SUM(E35:T35)</f>
        <v>0</v>
      </c>
    </row>
    <row r="32" spans="2:29" ht="13.25" customHeight="1" thickTop="1" thickBot="1" x14ac:dyDescent="0.25">
      <c r="B32" s="6"/>
      <c r="C32" s="7"/>
      <c r="D32" s="21" t="s">
        <v>40</v>
      </c>
      <c r="E32" s="23">
        <f>((E30-E31)*6)</f>
        <v>0</v>
      </c>
      <c r="F32" s="23">
        <f t="shared" ref="F32:T32" si="5">((F30-F31)*6)</f>
        <v>0</v>
      </c>
      <c r="G32" s="23">
        <f t="shared" si="5"/>
        <v>0</v>
      </c>
      <c r="H32" s="23">
        <f t="shared" si="5"/>
        <v>0</v>
      </c>
      <c r="I32" s="23">
        <f t="shared" si="5"/>
        <v>0</v>
      </c>
      <c r="J32" s="23">
        <f t="shared" si="5"/>
        <v>0</v>
      </c>
      <c r="K32" s="23">
        <f t="shared" si="5"/>
        <v>0</v>
      </c>
      <c r="L32" s="23">
        <f t="shared" si="5"/>
        <v>0</v>
      </c>
      <c r="M32" s="23">
        <f t="shared" si="5"/>
        <v>0</v>
      </c>
      <c r="N32" s="23">
        <f t="shared" si="5"/>
        <v>0</v>
      </c>
      <c r="O32" s="23">
        <f t="shared" si="5"/>
        <v>0</v>
      </c>
      <c r="P32" s="23">
        <f t="shared" si="5"/>
        <v>0</v>
      </c>
      <c r="Q32" s="23">
        <f t="shared" si="5"/>
        <v>0</v>
      </c>
      <c r="R32" s="23">
        <f t="shared" si="5"/>
        <v>0</v>
      </c>
      <c r="S32" s="23">
        <f t="shared" si="5"/>
        <v>0</v>
      </c>
      <c r="T32" s="23">
        <f t="shared" si="5"/>
        <v>0</v>
      </c>
      <c r="U32" s="78"/>
      <c r="V32" s="82"/>
      <c r="W32" s="78"/>
      <c r="X32" s="78"/>
      <c r="Y32" s="78"/>
      <c r="AA32" s="35"/>
      <c r="AB32" s="41" t="s">
        <v>44</v>
      </c>
      <c r="AC32" s="42">
        <f>SUM(AC30:AC31)</f>
        <v>0</v>
      </c>
    </row>
    <row r="33" spans="2:29" ht="13.25" customHeight="1" thickBot="1" x14ac:dyDescent="0.25">
      <c r="B33" s="6"/>
      <c r="C33" s="7"/>
      <c r="D33" s="21" t="s">
        <v>24</v>
      </c>
      <c r="E33" s="23">
        <f>((E30-E31)*2)-(6*E31)</f>
        <v>0</v>
      </c>
      <c r="F33" s="23">
        <f t="shared" ref="F33:T33" si="6">((F30-F31)*2)-(6*F31)</f>
        <v>0</v>
      </c>
      <c r="G33" s="23">
        <f t="shared" si="6"/>
        <v>0</v>
      </c>
      <c r="H33" s="23">
        <f t="shared" si="6"/>
        <v>0</v>
      </c>
      <c r="I33" s="23">
        <f t="shared" si="6"/>
        <v>0</v>
      </c>
      <c r="J33" s="23">
        <f t="shared" si="6"/>
        <v>0</v>
      </c>
      <c r="K33" s="23">
        <f t="shared" si="6"/>
        <v>0</v>
      </c>
      <c r="L33" s="23">
        <f t="shared" si="6"/>
        <v>0</v>
      </c>
      <c r="M33" s="23">
        <f t="shared" si="6"/>
        <v>0</v>
      </c>
      <c r="N33" s="23">
        <f t="shared" si="6"/>
        <v>0</v>
      </c>
      <c r="O33" s="23">
        <f t="shared" si="6"/>
        <v>0</v>
      </c>
      <c r="P33" s="23">
        <f t="shared" si="6"/>
        <v>0</v>
      </c>
      <c r="Q33" s="23">
        <f t="shared" si="6"/>
        <v>0</v>
      </c>
      <c r="R33" s="23">
        <f t="shared" si="6"/>
        <v>0</v>
      </c>
      <c r="S33" s="23">
        <f t="shared" si="6"/>
        <v>0</v>
      </c>
      <c r="T33" s="23">
        <f t="shared" si="6"/>
        <v>0</v>
      </c>
      <c r="U33" s="78"/>
      <c r="V33" s="82"/>
      <c r="W33" s="78"/>
      <c r="X33" s="78"/>
      <c r="Y33" s="78"/>
      <c r="AB33" s="24" t="s">
        <v>22</v>
      </c>
      <c r="AC33" s="57" t="s">
        <v>51</v>
      </c>
    </row>
    <row r="34" spans="2:29" ht="13.25" customHeight="1" thickBot="1" x14ac:dyDescent="0.25">
      <c r="B34" s="6"/>
      <c r="C34" s="7"/>
      <c r="D34" s="28" t="s">
        <v>38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78"/>
      <c r="V34" s="82"/>
      <c r="W34" s="78"/>
      <c r="X34" s="78"/>
      <c r="Y34" s="78"/>
      <c r="AA34" s="33"/>
      <c r="AB34" s="44" t="s">
        <v>42</v>
      </c>
      <c r="AC34" s="58">
        <v>0</v>
      </c>
    </row>
    <row r="35" spans="2:29" ht="13.25" customHeight="1" thickTop="1" thickBot="1" x14ac:dyDescent="0.25">
      <c r="B35" s="6"/>
      <c r="C35" s="7"/>
      <c r="D35" s="49" t="s">
        <v>37</v>
      </c>
      <c r="E35" s="50">
        <f>COUNTA(E34)*10</f>
        <v>0</v>
      </c>
      <c r="F35" s="50">
        <f t="shared" ref="F35:T35" si="7">COUNTA(F34)*10</f>
        <v>0</v>
      </c>
      <c r="G35" s="50">
        <f t="shared" si="7"/>
        <v>0</v>
      </c>
      <c r="H35" s="50">
        <f t="shared" si="7"/>
        <v>0</v>
      </c>
      <c r="I35" s="50">
        <f t="shared" si="7"/>
        <v>0</v>
      </c>
      <c r="J35" s="50">
        <f t="shared" si="7"/>
        <v>0</v>
      </c>
      <c r="K35" s="50">
        <f t="shared" si="7"/>
        <v>0</v>
      </c>
      <c r="L35" s="50">
        <f t="shared" si="7"/>
        <v>0</v>
      </c>
      <c r="M35" s="50">
        <f t="shared" si="7"/>
        <v>0</v>
      </c>
      <c r="N35" s="50">
        <f t="shared" si="7"/>
        <v>0</v>
      </c>
      <c r="O35" s="50">
        <f t="shared" si="7"/>
        <v>0</v>
      </c>
      <c r="P35" s="50">
        <f t="shared" si="7"/>
        <v>0</v>
      </c>
      <c r="Q35" s="50">
        <f t="shared" si="7"/>
        <v>0</v>
      </c>
      <c r="R35" s="50">
        <f t="shared" si="7"/>
        <v>0</v>
      </c>
      <c r="S35" s="50">
        <f t="shared" si="7"/>
        <v>0</v>
      </c>
      <c r="T35" s="50">
        <f t="shared" si="7"/>
        <v>0</v>
      </c>
      <c r="U35" s="78"/>
      <c r="V35" s="82"/>
      <c r="W35" s="78"/>
      <c r="X35" s="78"/>
      <c r="Y35" s="78"/>
      <c r="AA35" s="34" t="s">
        <v>30</v>
      </c>
      <c r="AB35" s="43" t="s">
        <v>30</v>
      </c>
      <c r="AC35" s="59">
        <f>SUM(AC33:AC34)</f>
        <v>0</v>
      </c>
    </row>
    <row r="36" spans="2:29" ht="13.25" customHeight="1" thickBot="1" x14ac:dyDescent="0.25">
      <c r="B36" s="6"/>
      <c r="C36" s="7"/>
      <c r="D36" s="51" t="s">
        <v>25</v>
      </c>
      <c r="E36" s="52">
        <f>E32-E35</f>
        <v>0</v>
      </c>
      <c r="F36" s="52">
        <f t="shared" ref="F36:T36" si="8">F32-F35</f>
        <v>0</v>
      </c>
      <c r="G36" s="52">
        <f t="shared" si="8"/>
        <v>0</v>
      </c>
      <c r="H36" s="52">
        <f t="shared" si="8"/>
        <v>0</v>
      </c>
      <c r="I36" s="52">
        <f t="shared" si="8"/>
        <v>0</v>
      </c>
      <c r="J36" s="52">
        <f t="shared" si="8"/>
        <v>0</v>
      </c>
      <c r="K36" s="52">
        <f t="shared" si="8"/>
        <v>0</v>
      </c>
      <c r="L36" s="52">
        <f t="shared" si="8"/>
        <v>0</v>
      </c>
      <c r="M36" s="52">
        <f t="shared" si="8"/>
        <v>0</v>
      </c>
      <c r="N36" s="52">
        <f t="shared" si="8"/>
        <v>0</v>
      </c>
      <c r="O36" s="52">
        <f t="shared" si="8"/>
        <v>0</v>
      </c>
      <c r="P36" s="52">
        <f t="shared" si="8"/>
        <v>0</v>
      </c>
      <c r="Q36" s="52">
        <f t="shared" si="8"/>
        <v>0</v>
      </c>
      <c r="R36" s="52">
        <f t="shared" si="8"/>
        <v>0</v>
      </c>
      <c r="S36" s="52">
        <f t="shared" si="8"/>
        <v>0</v>
      </c>
      <c r="T36" s="52">
        <f t="shared" si="8"/>
        <v>0</v>
      </c>
      <c r="U36" s="78"/>
      <c r="V36" s="82"/>
      <c r="W36" s="78"/>
      <c r="X36" s="78"/>
      <c r="Y36" s="78"/>
      <c r="AA36" s="33"/>
      <c r="AB36" s="69" t="s">
        <v>26</v>
      </c>
      <c r="AC36" s="70">
        <f>AC32+AC35</f>
        <v>0</v>
      </c>
    </row>
    <row r="37" spans="2:29" ht="13.25" customHeight="1" thickTop="1" thickBot="1" x14ac:dyDescent="0.25">
      <c r="B37" s="6"/>
      <c r="C37" s="7"/>
      <c r="D37" s="47" t="s">
        <v>26</v>
      </c>
      <c r="E37" s="48">
        <f>E36+E35</f>
        <v>0</v>
      </c>
      <c r="F37" s="48">
        <f t="shared" ref="F37:T37" si="9">F36+F35</f>
        <v>0</v>
      </c>
      <c r="G37" s="48">
        <f t="shared" si="9"/>
        <v>0</v>
      </c>
      <c r="H37" s="48">
        <f t="shared" si="9"/>
        <v>0</v>
      </c>
      <c r="I37" s="48">
        <f t="shared" si="9"/>
        <v>0</v>
      </c>
      <c r="J37" s="48">
        <f t="shared" si="9"/>
        <v>0</v>
      </c>
      <c r="K37" s="48">
        <f t="shared" si="9"/>
        <v>0</v>
      </c>
      <c r="L37" s="48">
        <f t="shared" si="9"/>
        <v>0</v>
      </c>
      <c r="M37" s="48">
        <f t="shared" si="9"/>
        <v>0</v>
      </c>
      <c r="N37" s="48">
        <f t="shared" si="9"/>
        <v>0</v>
      </c>
      <c r="O37" s="48">
        <f t="shared" si="9"/>
        <v>0</v>
      </c>
      <c r="P37" s="48">
        <f t="shared" si="9"/>
        <v>0</v>
      </c>
      <c r="Q37" s="48">
        <f t="shared" si="9"/>
        <v>0</v>
      </c>
      <c r="R37" s="48">
        <f t="shared" si="9"/>
        <v>0</v>
      </c>
      <c r="S37" s="48">
        <f t="shared" si="9"/>
        <v>0</v>
      </c>
      <c r="T37" s="48">
        <f t="shared" si="9"/>
        <v>0</v>
      </c>
      <c r="U37" s="79"/>
      <c r="V37" s="83"/>
      <c r="W37" s="79"/>
      <c r="X37" s="79"/>
      <c r="Y37" s="79"/>
      <c r="AA37" s="33"/>
      <c r="AB37" s="63" t="s">
        <v>28</v>
      </c>
      <c r="AC37" s="64">
        <f>0.75*D28</f>
        <v>0</v>
      </c>
    </row>
    <row r="38" spans="2:29" ht="13.25" customHeight="1" thickBot="1" x14ac:dyDescent="0.25">
      <c r="B38" s="6"/>
      <c r="C38" s="7"/>
      <c r="AA38" s="36"/>
      <c r="AB38" s="65" t="s">
        <v>43</v>
      </c>
      <c r="AC38" s="66">
        <f>AC32</f>
        <v>0</v>
      </c>
    </row>
    <row r="39" spans="2:29" ht="13.25" customHeight="1" thickBot="1" x14ac:dyDescent="0.25"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84"/>
      <c r="W39" s="6"/>
      <c r="X39" s="6"/>
      <c r="Y39" s="6"/>
      <c r="AA39" s="36"/>
      <c r="AB39" s="67" t="s">
        <v>31</v>
      </c>
      <c r="AC39" s="68">
        <f>AC37-AC38</f>
        <v>0</v>
      </c>
    </row>
    <row r="40" spans="2:29" ht="13.25" customHeight="1" thickTop="1" thickBot="1" x14ac:dyDescent="0.25"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84"/>
      <c r="W40" s="6"/>
      <c r="X40" s="6"/>
      <c r="Y40" s="6"/>
      <c r="AA40" s="36"/>
      <c r="AB40" s="61" t="s">
        <v>29</v>
      </c>
      <c r="AC40" s="62">
        <f>0.25*D28</f>
        <v>0</v>
      </c>
    </row>
    <row r="41" spans="2:29" ht="13.25" customHeight="1" thickBot="1" x14ac:dyDescent="0.25"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84"/>
      <c r="W41" s="6"/>
      <c r="X41" s="6"/>
      <c r="Y41" s="6"/>
      <c r="AA41" s="36"/>
      <c r="AB41" s="32" t="s">
        <v>30</v>
      </c>
      <c r="AC41" s="37">
        <f>AC35</f>
        <v>0</v>
      </c>
    </row>
    <row r="42" spans="2:29" ht="13.25" customHeight="1" thickBot="1" x14ac:dyDescent="0.25"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84"/>
      <c r="W42" s="6"/>
      <c r="X42" s="6"/>
      <c r="Y42" s="6"/>
      <c r="AA42" s="36"/>
      <c r="AB42" s="53" t="s">
        <v>32</v>
      </c>
      <c r="AC42" s="54">
        <f>AC40-AC41</f>
        <v>0</v>
      </c>
    </row>
    <row r="43" spans="2:29" ht="13.25" customHeight="1" thickBot="1" x14ac:dyDescent="0.25"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84"/>
      <c r="W43" s="6"/>
      <c r="X43" s="6"/>
      <c r="Y43" s="6"/>
      <c r="AA43" s="36"/>
      <c r="AB43" s="45" t="s">
        <v>27</v>
      </c>
      <c r="AC43" s="46">
        <f>AC29-AC36</f>
        <v>0</v>
      </c>
    </row>
    <row r="44" spans="2:29" ht="13.25" customHeight="1" x14ac:dyDescent="0.2"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84"/>
      <c r="W44" s="6"/>
      <c r="X44" s="6"/>
      <c r="Y44" s="6"/>
      <c r="AA44" s="36"/>
    </row>
    <row r="45" spans="2:29" ht="13.25" customHeight="1" x14ac:dyDescent="0.2"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84"/>
      <c r="W45" s="6"/>
      <c r="X45" s="6"/>
      <c r="Y45" s="6"/>
    </row>
    <row r="46" spans="2:29" ht="13.25" customHeight="1" x14ac:dyDescent="0.2"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84"/>
      <c r="W46" s="6"/>
      <c r="X46" s="6"/>
      <c r="Y46" s="6"/>
    </row>
    <row r="47" spans="2:29" ht="13.25" customHeight="1" x14ac:dyDescent="0.2"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84"/>
      <c r="W47" s="6"/>
      <c r="X47" s="6"/>
      <c r="Y47" s="6"/>
      <c r="AA47" s="36"/>
    </row>
    <row r="48" spans="2:29" x14ac:dyDescent="0.2"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84"/>
      <c r="W48" s="6"/>
      <c r="X48" s="6"/>
      <c r="Y48" s="6"/>
      <c r="AA48" s="2"/>
    </row>
    <row r="49" spans="6:28" x14ac:dyDescent="0.2"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84"/>
      <c r="W49" s="6"/>
      <c r="X49" s="6"/>
      <c r="Y49" s="6"/>
    </row>
    <row r="50" spans="6:28" ht="5.75" customHeight="1" x14ac:dyDescent="0.2"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84"/>
      <c r="W50" s="6"/>
      <c r="X50" s="6"/>
      <c r="Y50" s="6"/>
      <c r="Z50" s="6"/>
      <c r="AB50" s="2"/>
    </row>
    <row r="51" spans="6:28" x14ac:dyDescent="0.2"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84"/>
      <c r="W51" s="6"/>
      <c r="X51" s="6"/>
      <c r="Y51" s="6"/>
      <c r="Z51" s="6"/>
      <c r="AA51" s="6"/>
    </row>
    <row r="52" spans="6:28" ht="3.5" customHeight="1" x14ac:dyDescent="0.2"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84"/>
      <c r="W52" s="6"/>
      <c r="X52" s="6"/>
      <c r="Y52" s="6"/>
      <c r="Z52" s="6"/>
      <c r="AA52" s="6"/>
    </row>
    <row r="53" spans="6:28" x14ac:dyDescent="0.2"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84"/>
      <c r="W53" s="6"/>
      <c r="X53" s="6"/>
      <c r="Y53" s="6"/>
      <c r="Z53" s="6"/>
      <c r="AA53" s="6"/>
    </row>
    <row r="54" spans="6:28" x14ac:dyDescent="0.2"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84"/>
      <c r="W54" s="6"/>
      <c r="X54" s="6"/>
      <c r="Y54" s="6"/>
      <c r="Z54" s="6"/>
      <c r="AA54" s="6"/>
    </row>
    <row r="55" spans="6:28" x14ac:dyDescent="0.2"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84"/>
      <c r="W55" s="6"/>
      <c r="X55" s="6"/>
      <c r="Y55" s="6"/>
      <c r="Z55" s="6"/>
      <c r="AA55" s="6"/>
    </row>
    <row r="56" spans="6:28" x14ac:dyDescent="0.2"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84"/>
      <c r="W56" s="6"/>
      <c r="X56" s="6"/>
      <c r="Y56" s="6"/>
      <c r="Z56" s="6"/>
      <c r="AA56" s="6"/>
    </row>
    <row r="57" spans="6:28" x14ac:dyDescent="0.2"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84"/>
      <c r="W57" s="6"/>
      <c r="X57" s="6"/>
      <c r="Y57" s="6"/>
      <c r="Z57" s="6"/>
      <c r="AA57" s="6"/>
    </row>
  </sheetData>
  <autoFilter ref="Z2:AC43"/>
  <dataConsolidate/>
  <mergeCells count="1">
    <mergeCell ref="AF10:AG10"/>
  </mergeCells>
  <phoneticPr fontId="2" type="noConversion"/>
  <conditionalFormatting sqref="AA3:AA26 AC3:AC26">
    <cfRule type="expression" priority="99">
      <formula>"IFW5&lt;X5"</formula>
    </cfRule>
  </conditionalFormatting>
  <conditionalFormatting sqref="AC28 AC3:AC26">
    <cfRule type="cellIs" dxfId="14" priority="40" operator="greaterThan">
      <formula>0</formula>
    </cfRule>
    <cfRule type="cellIs" dxfId="13" priority="41" operator="lessThan">
      <formula>0</formula>
    </cfRule>
    <cfRule type="cellIs" dxfId="12" priority="42" operator="lessThan">
      <formula>0</formula>
    </cfRule>
  </conditionalFormatting>
  <conditionalFormatting sqref="AC3:AC26">
    <cfRule type="expression" priority="24">
      <formula>"IFW5&lt;X5"</formula>
    </cfRule>
  </conditionalFormatting>
  <conditionalFormatting sqref="AA27">
    <cfRule type="expression" priority="13">
      <formula>"IFW5&lt;X5"</formula>
    </cfRule>
  </conditionalFormatting>
  <conditionalFormatting sqref="AC27">
    <cfRule type="expression" priority="11">
      <formula>"IFW5&lt;X5"</formula>
    </cfRule>
  </conditionalFormatting>
  <conditionalFormatting sqref="AC27">
    <cfRule type="cellIs" dxfId="5" priority="8" operator="greaterThan">
      <formula>0</formula>
    </cfRule>
    <cfRule type="cellIs" dxfId="4" priority="9" operator="lessThan">
      <formula>0</formula>
    </cfRule>
    <cfRule type="cellIs" dxfId="3" priority="10" operator="lessThan">
      <formula>0</formula>
    </cfRule>
  </conditionalFormatting>
  <conditionalFormatting sqref="AA27">
    <cfRule type="expression" priority="5">
      <formula>"IFW5&lt;X5"</formula>
    </cfRule>
  </conditionalFormatting>
  <conditionalFormatting sqref="AC27">
    <cfRule type="expression" priority="4">
      <formula>"IFW5&lt;X5"</formula>
    </cfRule>
  </conditionalFormatting>
  <conditionalFormatting sqref="AC27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lessThan">
      <formula>0</formula>
    </cfRule>
  </conditionalFormatting>
  <pageMargins left="0.31496062992125984" right="0.70866141732283472" top="0.55118110236220474" bottom="7.874015748031496E-2" header="0.31496062992125984" footer="0.31496062992125984"/>
  <pageSetup paperSize="9" scale="80" fitToWidth="2" fitToHeight="2" orientation="landscape" r:id="rId1"/>
  <headerFooter>
    <oddHeader>&amp;C&amp;14&amp;F</oddHeader>
  </headerFooter>
  <colBreaks count="1" manualBreakCount="1">
    <brk id="21" max="45" man="1"/>
  </colBreaks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5" sqref="P5:P7"/>
    </sheetView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Craig Moffett</cp:lastModifiedBy>
  <cp:lastPrinted>2017-06-19T06:23:13Z</cp:lastPrinted>
  <dcterms:created xsi:type="dcterms:W3CDTF">2011-03-21T07:50:03Z</dcterms:created>
  <dcterms:modified xsi:type="dcterms:W3CDTF">2018-03-22T11:12:20Z</dcterms:modified>
</cp:coreProperties>
</file>